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4dbe9f4d940d634f/Desktop/"/>
    </mc:Choice>
  </mc:AlternateContent>
  <xr:revisionPtr revIDLastSave="0" documentId="8_{27AC574E-7345-4FB1-B61E-7F4217C470E1}" xr6:coauthVersionLast="47" xr6:coauthVersionMax="47" xr10:uidLastSave="{00000000-0000-0000-0000-000000000000}"/>
  <bookViews>
    <workbookView xWindow="3075" yWindow="3075" windowWidth="16200" windowHeight="9270" xr2:uid="{E181CEA2-EF30-4932-A2AD-859B7BA1AA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" l="1"/>
  <c r="H13" i="1"/>
  <c r="H25" i="1" l="1"/>
  <c r="H65" i="1"/>
  <c r="H57" i="1"/>
  <c r="H47" i="1"/>
  <c r="H32" i="1"/>
  <c r="H68" i="1" l="1"/>
</calcChain>
</file>

<file path=xl/sharedStrings.xml><?xml version="1.0" encoding="utf-8"?>
<sst xmlns="http://schemas.openxmlformats.org/spreadsheetml/2006/main" count="54" uniqueCount="54">
  <si>
    <t>SAN SIMON FIRE DISTRICT</t>
  </si>
  <si>
    <t>REVENUES:</t>
  </si>
  <si>
    <t>Fire District Assistance Tax</t>
  </si>
  <si>
    <t>Grants</t>
  </si>
  <si>
    <t>Donations</t>
  </si>
  <si>
    <t>Interest Income - M&amp;O and Reserve Accts</t>
  </si>
  <si>
    <t>EXPENSES:</t>
  </si>
  <si>
    <t>Fuel</t>
  </si>
  <si>
    <t>Out of District Billing Income</t>
  </si>
  <si>
    <t>Wildland Fire Income</t>
  </si>
  <si>
    <t>Salary</t>
  </si>
  <si>
    <t>Sale of Surplus Equipment</t>
  </si>
  <si>
    <t>Misc Income</t>
  </si>
  <si>
    <t>Real and Personal Property Tax</t>
  </si>
  <si>
    <t>Communications</t>
  </si>
  <si>
    <t>TAX LEVY REVENUE</t>
  </si>
  <si>
    <t>TOTAL TAX LEVY REVENUE</t>
  </si>
  <si>
    <t>NON TAX LEVY REVENUE</t>
  </si>
  <si>
    <t>TOTAL NON TAX LEVY REVENUE</t>
  </si>
  <si>
    <t>Utilities</t>
  </si>
  <si>
    <t>PROJECTED TAX AND NON TAX LEVY REVENUE</t>
  </si>
  <si>
    <t>Beginning Fund Bal-Restricted</t>
  </si>
  <si>
    <t>Beginning Fund Bal-Unrestricted</t>
  </si>
  <si>
    <t>Wildland Wages</t>
  </si>
  <si>
    <t>Personnel:</t>
  </si>
  <si>
    <t>Personnel Total</t>
  </si>
  <si>
    <t>Operating:</t>
  </si>
  <si>
    <t>Tools and Minor Equipment</t>
  </si>
  <si>
    <t>Contracted Services</t>
  </si>
  <si>
    <t>Supplies</t>
  </si>
  <si>
    <t>Vehicle Repair</t>
  </si>
  <si>
    <t>Training &amp; Prevention</t>
  </si>
  <si>
    <t>Maintenance &amp; Repair -Operating</t>
  </si>
  <si>
    <t>Contingancies &amp; Emergencies</t>
  </si>
  <si>
    <t>Other: Wildland Expenses</t>
  </si>
  <si>
    <t>Other: Wildland Grant</t>
  </si>
  <si>
    <t>Total Operating Expenses</t>
  </si>
  <si>
    <t>Capital:</t>
  </si>
  <si>
    <t>Land Building &amp; Construction</t>
  </si>
  <si>
    <t>Vehicles`</t>
  </si>
  <si>
    <t>Lease Payments</t>
  </si>
  <si>
    <t>Machinery &amp; Equipment</t>
  </si>
  <si>
    <t>Reserve For Future Years - Carryforward</t>
  </si>
  <si>
    <t>Administrative:</t>
  </si>
  <si>
    <t>Insurance</t>
  </si>
  <si>
    <t>Professional Services</t>
  </si>
  <si>
    <t>Subscriptions Dues, Fees</t>
  </si>
  <si>
    <t>General Administration Exp.</t>
  </si>
  <si>
    <t>SAN SIMON FIRE DISTRICT, 2249 FIREHOUSE LANE, SAN SIMON, AZ 85632</t>
  </si>
  <si>
    <r>
      <t xml:space="preserve">Other: Audit - </t>
    </r>
    <r>
      <rPr>
        <i/>
        <sz val="11"/>
        <color theme="1"/>
        <rFont val="Aptos Narrow"/>
        <family val="2"/>
        <scheme val="minor"/>
      </rPr>
      <t>As required by AZ AG.</t>
    </r>
  </si>
  <si>
    <t>Grant Supported - Water Tender</t>
  </si>
  <si>
    <t>Radio Grant</t>
  </si>
  <si>
    <t>TOTAL PROJECTED EXPENSES</t>
  </si>
  <si>
    <t>PROPOSED FY 2025/2026 ANNUAL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</si>
</sst>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i/>
      <u/>
      <sz val="11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</font>
    <font>
      <i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164" fontId="0" fillId="0" borderId="0" xfId="0" applyNumberFormat="1"/>
    <xf numFmtId="0" fontId="1" fillId="0" borderId="0" xfId="0" applyFont="1" applyAlignment="1">
      <alignment horizontal="right"/>
    </xf>
    <xf numFmtId="164" fontId="4" fillId="0" borderId="0" xfId="0" applyNumberFormat="1" applyFont="1"/>
    <xf numFmtId="0" fontId="5" fillId="0" borderId="0" xfId="0" applyFont="1"/>
    <xf numFmtId="0" fontId="3" fillId="0" borderId="0" xfId="0" applyFont="1"/>
    <xf numFmtId="164" fontId="1" fillId="0" borderId="0" xfId="0" applyNumberFormat="1" applyFont="1"/>
    <xf numFmtId="0" fontId="3" fillId="0" borderId="0" xfId="0" applyFont="1"/>
    <xf numFmtId="164" fontId="0" fillId="0" borderId="1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5" fillId="0" borderId="0" xfId="0" applyFont="1" applyAlignment="1">
      <alignment horizontal="right"/>
    </xf>
    <xf numFmtId="164" fontId="1" fillId="0" borderId="2" xfId="0" applyNumberFormat="1" applyFont="1" applyBorder="1"/>
    <xf numFmtId="0" fontId="1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0" fontId="6" fillId="0" borderId="0" xfId="0" applyFont="1"/>
    <xf numFmtId="164" fontId="1" fillId="0" borderId="1" xfId="0" quotePrefix="1" applyNumberFormat="1" applyFont="1" applyBorder="1"/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0" xfId="0" applyNumberFormat="1"/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7" fillId="0" borderId="1" xfId="0" applyNumberFormat="1" applyFont="1" applyBorder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80B93-0A73-4926-A797-209318E71FF3}">
  <dimension ref="A1:J70"/>
  <sheetViews>
    <sheetView tabSelected="1" workbookViewId="0">
      <selection activeCell="K2" sqref="K2"/>
    </sheetView>
  </sheetViews>
  <sheetFormatPr defaultRowHeight="15" x14ac:dyDescent="0.25"/>
  <cols>
    <col min="4" max="4" width="9.85546875" customWidth="1"/>
    <col min="5" max="5" width="4.85546875" customWidth="1"/>
    <col min="7" max="7" width="4" customWidth="1"/>
    <col min="8" max="8" width="10.140625" bestFit="1" customWidth="1"/>
    <col min="10" max="10" width="10.140625" bestFit="1" customWidth="1"/>
  </cols>
  <sheetData>
    <row r="1" spans="1:9" ht="15.75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</row>
    <row r="2" spans="1:9" ht="15.75" x14ac:dyDescent="0.25">
      <c r="A2" s="29" t="s">
        <v>53</v>
      </c>
      <c r="B2" s="29"/>
      <c r="C2" s="29"/>
      <c r="D2" s="29"/>
      <c r="E2" s="29"/>
      <c r="F2" s="29"/>
      <c r="G2" s="29"/>
      <c r="H2" s="29"/>
      <c r="I2" s="29"/>
    </row>
    <row r="3" spans="1:9" x14ac:dyDescent="0.25">
      <c r="A3" s="10" t="s">
        <v>48</v>
      </c>
      <c r="B3" s="10"/>
      <c r="C3" s="10"/>
      <c r="D3" s="10"/>
      <c r="E3" s="10"/>
      <c r="F3" s="10"/>
      <c r="G3" s="10"/>
      <c r="H3" s="10"/>
      <c r="I3" s="10"/>
    </row>
    <row r="5" spans="1:9" ht="15.75" x14ac:dyDescent="0.25">
      <c r="A5" s="8" t="s">
        <v>1</v>
      </c>
      <c r="B5" s="8"/>
      <c r="C5" s="8"/>
      <c r="D5" s="8"/>
      <c r="E5" s="8"/>
      <c r="F5" s="8"/>
      <c r="G5" s="8"/>
      <c r="H5" s="8"/>
      <c r="I5" s="8"/>
    </row>
    <row r="6" spans="1:9" ht="15.75" x14ac:dyDescent="0.25">
      <c r="A6" s="6"/>
      <c r="B6" s="6"/>
      <c r="C6" s="6"/>
      <c r="D6" s="6"/>
      <c r="E6" s="6"/>
      <c r="F6" s="6"/>
      <c r="G6" s="6"/>
      <c r="H6" s="6"/>
      <c r="I6" s="6"/>
    </row>
    <row r="7" spans="1:9" ht="15.75" x14ac:dyDescent="0.25">
      <c r="A7" s="8" t="s">
        <v>22</v>
      </c>
      <c r="B7" s="8"/>
      <c r="C7" s="8"/>
      <c r="D7" s="8"/>
      <c r="E7" s="6"/>
      <c r="F7" s="8"/>
      <c r="G7" s="8"/>
      <c r="H7" s="31">
        <v>30773</v>
      </c>
      <c r="I7" s="31"/>
    </row>
    <row r="8" spans="1:9" ht="15.75" x14ac:dyDescent="0.25">
      <c r="A8" s="8" t="s">
        <v>21</v>
      </c>
      <c r="B8" s="8"/>
      <c r="C8" s="8"/>
      <c r="D8" s="8"/>
      <c r="E8" s="6"/>
      <c r="F8" s="8"/>
      <c r="G8" s="8"/>
      <c r="H8" s="31">
        <v>256339</v>
      </c>
      <c r="I8" s="3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0" t="s">
        <v>15</v>
      </c>
      <c r="B10" s="10"/>
      <c r="C10" s="10"/>
      <c r="D10" s="10"/>
      <c r="E10" s="1"/>
      <c r="F10" s="1"/>
      <c r="G10" s="1"/>
      <c r="H10" s="1"/>
      <c r="I10" s="1"/>
    </row>
    <row r="11" spans="1:9" x14ac:dyDescent="0.25">
      <c r="A11" s="12" t="s">
        <v>13</v>
      </c>
      <c r="B11" s="12"/>
      <c r="C11" s="12"/>
      <c r="D11" s="12"/>
      <c r="F11" s="9">
        <v>242665</v>
      </c>
      <c r="G11" s="9"/>
    </row>
    <row r="12" spans="1:9" x14ac:dyDescent="0.25">
      <c r="A12" s="12" t="s">
        <v>2</v>
      </c>
      <c r="B12" s="12"/>
      <c r="C12" s="12"/>
      <c r="D12" s="12"/>
      <c r="F12" s="9">
        <v>41187</v>
      </c>
      <c r="G12" s="9"/>
    </row>
    <row r="13" spans="1:9" x14ac:dyDescent="0.25">
      <c r="B13" s="13" t="s">
        <v>16</v>
      </c>
      <c r="C13" s="13"/>
      <c r="D13" s="13"/>
      <c r="F13" s="2"/>
      <c r="G13" s="2"/>
      <c r="H13" s="19">
        <f>SUM(F11+F12)</f>
        <v>283852</v>
      </c>
      <c r="I13" s="20"/>
    </row>
    <row r="14" spans="1:9" x14ac:dyDescent="0.25">
      <c r="F14" s="2"/>
      <c r="G14" s="2"/>
      <c r="H14" s="2"/>
    </row>
    <row r="15" spans="1:9" x14ac:dyDescent="0.25">
      <c r="A15" s="10" t="s">
        <v>17</v>
      </c>
      <c r="B15" s="11"/>
      <c r="C15" s="11"/>
      <c r="D15" s="11"/>
      <c r="F15" s="2"/>
      <c r="G15" s="2"/>
    </row>
    <row r="16" spans="1:9" x14ac:dyDescent="0.25">
      <c r="A16" s="12" t="s">
        <v>5</v>
      </c>
      <c r="B16" s="12"/>
      <c r="C16" s="12"/>
      <c r="D16" s="12"/>
      <c r="F16" s="9">
        <v>6000</v>
      </c>
      <c r="G16" s="9"/>
    </row>
    <row r="17" spans="1:9" x14ac:dyDescent="0.25">
      <c r="A17" s="12" t="s">
        <v>8</v>
      </c>
      <c r="B17" s="12"/>
      <c r="C17" s="12"/>
      <c r="D17" s="12"/>
      <c r="F17" s="9">
        <v>40000</v>
      </c>
      <c r="G17" s="9"/>
    </row>
    <row r="18" spans="1:9" x14ac:dyDescent="0.25">
      <c r="A18" s="12" t="s">
        <v>9</v>
      </c>
      <c r="B18" s="12"/>
      <c r="C18" s="12"/>
      <c r="D18" s="12"/>
      <c r="F18" s="9">
        <v>475000</v>
      </c>
      <c r="G18" s="9"/>
    </row>
    <row r="19" spans="1:9" x14ac:dyDescent="0.25">
      <c r="A19" s="12" t="s">
        <v>3</v>
      </c>
      <c r="B19" s="12"/>
      <c r="C19" s="12"/>
      <c r="D19" s="12"/>
      <c r="F19" s="9">
        <v>979000</v>
      </c>
      <c r="G19" s="9"/>
    </row>
    <row r="20" spans="1:9" x14ac:dyDescent="0.25">
      <c r="A20" s="12" t="s">
        <v>4</v>
      </c>
      <c r="B20" s="12"/>
      <c r="C20" s="12"/>
      <c r="D20" s="12"/>
      <c r="F20" s="9">
        <v>2500</v>
      </c>
      <c r="G20" s="9"/>
    </row>
    <row r="21" spans="1:9" x14ac:dyDescent="0.25">
      <c r="A21" s="12" t="s">
        <v>11</v>
      </c>
      <c r="B21" s="12"/>
      <c r="C21" s="12"/>
      <c r="D21" s="12"/>
      <c r="F21" s="9">
        <v>20000</v>
      </c>
      <c r="G21" s="9"/>
    </row>
    <row r="22" spans="1:9" x14ac:dyDescent="0.25">
      <c r="A22" s="12" t="s">
        <v>12</v>
      </c>
      <c r="B22" s="12"/>
      <c r="C22" s="12"/>
      <c r="D22" s="12"/>
      <c r="F22" s="9">
        <v>11000</v>
      </c>
      <c r="G22" s="9"/>
    </row>
    <row r="23" spans="1:9" x14ac:dyDescent="0.25">
      <c r="B23" s="32" t="s">
        <v>18</v>
      </c>
      <c r="C23" s="32"/>
      <c r="D23" s="32"/>
      <c r="H23" s="19">
        <f>SUM(F16+F17+F18+F19+F20+F21+F22)</f>
        <v>1533500</v>
      </c>
      <c r="I23" s="20"/>
    </row>
    <row r="24" spans="1:9" x14ac:dyDescent="0.25">
      <c r="B24" s="5"/>
      <c r="C24" s="5"/>
      <c r="D24" s="5"/>
      <c r="H24" s="7"/>
      <c r="I24" s="1"/>
    </row>
    <row r="25" spans="1:9" x14ac:dyDescent="0.25">
      <c r="A25" s="17" t="s">
        <v>20</v>
      </c>
      <c r="B25" s="18"/>
      <c r="C25" s="18"/>
      <c r="D25" s="18"/>
      <c r="E25" s="18"/>
      <c r="H25" s="22">
        <f>SUM(H7+H8+H13+H23)</f>
        <v>2104464</v>
      </c>
      <c r="I25" s="19"/>
    </row>
    <row r="27" spans="1:9" ht="15.75" x14ac:dyDescent="0.25">
      <c r="A27" s="8" t="s">
        <v>6</v>
      </c>
      <c r="B27" s="30"/>
      <c r="C27" s="30"/>
      <c r="D27" s="30"/>
      <c r="E27" s="30"/>
      <c r="F27" s="30"/>
      <c r="G27" s="30"/>
      <c r="H27" s="30"/>
      <c r="I27" s="30"/>
    </row>
    <row r="28" spans="1:9" x14ac:dyDescent="0.25">
      <c r="A28" s="1"/>
    </row>
    <row r="29" spans="1:9" x14ac:dyDescent="0.25">
      <c r="A29" s="21" t="s">
        <v>24</v>
      </c>
      <c r="B29" s="28"/>
      <c r="C29" s="28"/>
      <c r="D29" s="28"/>
    </row>
    <row r="30" spans="1:9" x14ac:dyDescent="0.25">
      <c r="A30" s="12" t="s">
        <v>10</v>
      </c>
      <c r="B30" s="12"/>
      <c r="C30" s="12"/>
      <c r="D30" s="12"/>
      <c r="F30" s="9">
        <v>118362</v>
      </c>
      <c r="G30" s="9"/>
    </row>
    <row r="31" spans="1:9" x14ac:dyDescent="0.25">
      <c r="A31" s="12" t="s">
        <v>23</v>
      </c>
      <c r="B31" s="12"/>
      <c r="C31" s="12"/>
      <c r="D31" s="12"/>
      <c r="F31" s="9">
        <v>230000</v>
      </c>
      <c r="G31" s="9"/>
    </row>
    <row r="32" spans="1:9" x14ac:dyDescent="0.25">
      <c r="C32" s="13" t="s">
        <v>25</v>
      </c>
      <c r="D32" s="13"/>
      <c r="F32" s="2"/>
      <c r="G32" s="2"/>
      <c r="H32" s="19">
        <f>+SUM(F30:G31)</f>
        <v>348362</v>
      </c>
      <c r="I32" s="20"/>
    </row>
    <row r="33" spans="1:9" x14ac:dyDescent="0.25">
      <c r="C33" s="3"/>
      <c r="D33" s="3"/>
      <c r="F33" s="2"/>
      <c r="G33" s="2"/>
      <c r="H33" s="2"/>
    </row>
    <row r="34" spans="1:9" x14ac:dyDescent="0.25">
      <c r="A34" s="21" t="s">
        <v>26</v>
      </c>
      <c r="B34" s="21"/>
      <c r="C34" s="21"/>
      <c r="D34" s="21"/>
    </row>
    <row r="35" spans="1:9" x14ac:dyDescent="0.25">
      <c r="A35" s="12" t="s">
        <v>7</v>
      </c>
      <c r="B35" s="12"/>
      <c r="C35" s="12"/>
      <c r="D35" s="12"/>
      <c r="F35" s="9">
        <v>36050</v>
      </c>
      <c r="G35" s="9"/>
    </row>
    <row r="36" spans="1:9" x14ac:dyDescent="0.25">
      <c r="A36" s="12" t="s">
        <v>27</v>
      </c>
      <c r="B36" s="12"/>
      <c r="C36" s="12"/>
      <c r="D36" s="12"/>
      <c r="F36" s="9">
        <v>36050</v>
      </c>
      <c r="G36" s="9"/>
    </row>
    <row r="37" spans="1:9" x14ac:dyDescent="0.25">
      <c r="A37" s="12" t="s">
        <v>28</v>
      </c>
      <c r="B37" s="12"/>
      <c r="C37" s="12"/>
      <c r="F37" s="9">
        <v>13266</v>
      </c>
      <c r="G37" s="9"/>
    </row>
    <row r="38" spans="1:9" x14ac:dyDescent="0.25">
      <c r="A38" s="12" t="s">
        <v>29</v>
      </c>
      <c r="B38" s="12"/>
      <c r="C38" s="12"/>
      <c r="D38" s="12"/>
      <c r="F38" s="9">
        <v>69525</v>
      </c>
      <c r="G38" s="9"/>
    </row>
    <row r="39" spans="1:9" x14ac:dyDescent="0.25">
      <c r="A39" s="12" t="s">
        <v>30</v>
      </c>
      <c r="B39" s="12"/>
      <c r="C39" s="12"/>
      <c r="F39" s="9">
        <v>66000</v>
      </c>
      <c r="G39" s="9"/>
    </row>
    <row r="40" spans="1:9" x14ac:dyDescent="0.25">
      <c r="A40" s="12" t="s">
        <v>31</v>
      </c>
      <c r="B40" s="12"/>
      <c r="C40" s="12"/>
      <c r="D40" s="12"/>
      <c r="F40" s="24">
        <v>29870</v>
      </c>
      <c r="G40" s="26"/>
    </row>
    <row r="41" spans="1:9" x14ac:dyDescent="0.25">
      <c r="A41" s="23" t="s">
        <v>32</v>
      </c>
      <c r="B41" s="23"/>
      <c r="C41" s="23"/>
      <c r="D41" s="23"/>
      <c r="F41" s="24">
        <v>4120</v>
      </c>
      <c r="G41" s="26"/>
    </row>
    <row r="42" spans="1:9" x14ac:dyDescent="0.25">
      <c r="A42" s="23" t="s">
        <v>14</v>
      </c>
      <c r="B42" s="23"/>
      <c r="C42" s="23"/>
      <c r="D42" s="23"/>
      <c r="F42" s="24">
        <v>15450</v>
      </c>
      <c r="G42" s="26"/>
    </row>
    <row r="43" spans="1:9" x14ac:dyDescent="0.25">
      <c r="A43" s="23" t="s">
        <v>33</v>
      </c>
      <c r="B43" s="23"/>
      <c r="C43" s="23"/>
      <c r="D43" s="23"/>
      <c r="F43" s="24">
        <v>2575</v>
      </c>
      <c r="G43" s="26"/>
    </row>
    <row r="44" spans="1:9" x14ac:dyDescent="0.25">
      <c r="A44" s="23" t="s">
        <v>34</v>
      </c>
      <c r="B44" s="23"/>
      <c r="C44" s="23"/>
      <c r="D44" s="23"/>
      <c r="F44" s="24">
        <v>64375</v>
      </c>
      <c r="G44" s="26"/>
    </row>
    <row r="45" spans="1:9" x14ac:dyDescent="0.25">
      <c r="A45" s="23" t="s">
        <v>35</v>
      </c>
      <c r="B45" s="23"/>
      <c r="C45" s="23"/>
      <c r="D45" s="23"/>
      <c r="F45" s="24">
        <v>10000</v>
      </c>
      <c r="G45" s="25"/>
    </row>
    <row r="46" spans="1:9" x14ac:dyDescent="0.25">
      <c r="A46" s="12" t="s">
        <v>49</v>
      </c>
      <c r="B46" s="12"/>
      <c r="C46" s="12"/>
      <c r="D46" s="12"/>
      <c r="F46" s="9">
        <v>20000</v>
      </c>
      <c r="G46" s="9"/>
    </row>
    <row r="47" spans="1:9" x14ac:dyDescent="0.25">
      <c r="A47" s="13" t="s">
        <v>36</v>
      </c>
      <c r="B47" s="13"/>
      <c r="C47" s="13"/>
      <c r="D47" s="13"/>
      <c r="H47" s="19">
        <f>SUM(F35:G46)</f>
        <v>367281</v>
      </c>
      <c r="I47" s="19"/>
    </row>
    <row r="49" spans="1:10" x14ac:dyDescent="0.25">
      <c r="A49" s="21" t="s">
        <v>37</v>
      </c>
      <c r="B49" s="21"/>
      <c r="C49" s="21"/>
      <c r="D49" s="21"/>
    </row>
    <row r="50" spans="1:10" x14ac:dyDescent="0.25">
      <c r="A50" s="12" t="s">
        <v>38</v>
      </c>
      <c r="B50" s="12"/>
      <c r="C50" s="12"/>
      <c r="D50" s="12"/>
      <c r="F50" s="9"/>
      <c r="G50" s="9"/>
    </row>
    <row r="51" spans="1:10" x14ac:dyDescent="0.25">
      <c r="A51" s="12" t="s">
        <v>39</v>
      </c>
      <c r="B51" s="12"/>
      <c r="C51" s="12"/>
      <c r="D51" s="12"/>
      <c r="F51" s="9"/>
      <c r="G51" s="9"/>
    </row>
    <row r="52" spans="1:10" x14ac:dyDescent="0.25">
      <c r="A52" s="12" t="s">
        <v>40</v>
      </c>
      <c r="B52" s="12"/>
      <c r="C52" s="12"/>
      <c r="D52" s="12"/>
      <c r="F52" s="9">
        <v>20000</v>
      </c>
      <c r="G52" s="9"/>
    </row>
    <row r="53" spans="1:10" x14ac:dyDescent="0.25">
      <c r="A53" s="12" t="s">
        <v>41</v>
      </c>
      <c r="B53" s="12"/>
      <c r="C53" s="12"/>
      <c r="D53" s="12"/>
      <c r="F53" s="9"/>
      <c r="G53" s="9"/>
      <c r="H53" s="4"/>
    </row>
    <row r="54" spans="1:10" x14ac:dyDescent="0.25">
      <c r="A54" s="23" t="s">
        <v>42</v>
      </c>
      <c r="B54" s="23"/>
      <c r="C54" s="23"/>
      <c r="D54" s="23"/>
      <c r="F54" s="24">
        <v>382060</v>
      </c>
      <c r="G54" s="25"/>
      <c r="H54" s="4"/>
    </row>
    <row r="55" spans="1:10" x14ac:dyDescent="0.25">
      <c r="A55" s="23" t="s">
        <v>50</v>
      </c>
      <c r="B55" s="23"/>
      <c r="C55" s="23"/>
      <c r="D55" s="23"/>
      <c r="F55" s="24">
        <v>836000</v>
      </c>
      <c r="G55" s="25"/>
      <c r="H55" s="4"/>
    </row>
    <row r="56" spans="1:10" x14ac:dyDescent="0.25">
      <c r="A56" s="12" t="s">
        <v>51</v>
      </c>
      <c r="B56" s="12"/>
      <c r="C56" s="12"/>
      <c r="D56" s="12"/>
      <c r="F56" s="9">
        <v>59000</v>
      </c>
      <c r="G56" s="9"/>
      <c r="J56" s="2"/>
    </row>
    <row r="57" spans="1:10" x14ac:dyDescent="0.25">
      <c r="H57" s="19">
        <f>SUM(F50:G56)</f>
        <v>1297060</v>
      </c>
      <c r="I57" s="20"/>
    </row>
    <row r="58" spans="1:10" x14ac:dyDescent="0.25">
      <c r="H58" s="2"/>
    </row>
    <row r="59" spans="1:10" x14ac:dyDescent="0.25">
      <c r="A59" s="21" t="s">
        <v>43</v>
      </c>
      <c r="B59" s="21"/>
      <c r="C59" s="21"/>
    </row>
    <row r="60" spans="1:10" x14ac:dyDescent="0.25">
      <c r="A60" s="12" t="s">
        <v>44</v>
      </c>
      <c r="B60" s="12"/>
      <c r="C60" s="12"/>
      <c r="F60" s="9">
        <v>25029</v>
      </c>
      <c r="G60" s="9"/>
      <c r="H60" s="4"/>
    </row>
    <row r="61" spans="1:10" x14ac:dyDescent="0.25">
      <c r="A61" s="12" t="s">
        <v>19</v>
      </c>
      <c r="B61" s="12"/>
      <c r="C61" s="12"/>
      <c r="F61" s="9">
        <v>9888</v>
      </c>
      <c r="G61" s="9"/>
      <c r="H61" s="4"/>
    </row>
    <row r="62" spans="1:10" x14ac:dyDescent="0.25">
      <c r="A62" s="12" t="s">
        <v>45</v>
      </c>
      <c r="B62" s="12"/>
      <c r="C62" s="12"/>
      <c r="F62" s="9">
        <v>36153</v>
      </c>
      <c r="G62" s="9"/>
      <c r="H62" s="4"/>
    </row>
    <row r="63" spans="1:10" x14ac:dyDescent="0.25">
      <c r="A63" s="12" t="s">
        <v>46</v>
      </c>
      <c r="B63" s="12"/>
      <c r="C63" s="12"/>
      <c r="D63" s="12"/>
      <c r="F63" s="9">
        <v>6695</v>
      </c>
      <c r="G63" s="9"/>
      <c r="H63" s="4"/>
    </row>
    <row r="64" spans="1:10" x14ac:dyDescent="0.25">
      <c r="A64" s="12" t="s">
        <v>47</v>
      </c>
      <c r="B64" s="12"/>
      <c r="C64" s="12"/>
      <c r="F64" s="9">
        <v>13996</v>
      </c>
      <c r="G64" s="9"/>
    </row>
    <row r="65" spans="1:9" x14ac:dyDescent="0.25">
      <c r="H65" s="19">
        <f>SUM(F60:G64)</f>
        <v>91761</v>
      </c>
      <c r="I65" s="20"/>
    </row>
    <row r="67" spans="1:9" x14ac:dyDescent="0.25">
      <c r="A67" s="12"/>
      <c r="B67" s="12"/>
      <c r="C67" s="12"/>
      <c r="D67" s="12"/>
      <c r="F67" s="12"/>
      <c r="G67" s="12"/>
    </row>
    <row r="68" spans="1:9" x14ac:dyDescent="0.25">
      <c r="A68" s="16" t="s">
        <v>52</v>
      </c>
      <c r="B68" s="16"/>
      <c r="C68" s="16"/>
      <c r="D68" s="16"/>
      <c r="H68" s="14">
        <f>SUM(H32+H47+H57+H65)</f>
        <v>2104464</v>
      </c>
      <c r="I68" s="15"/>
    </row>
    <row r="70" spans="1:9" x14ac:dyDescent="0.25">
      <c r="A70" s="12"/>
      <c r="B70" s="12"/>
      <c r="C70" s="12"/>
      <c r="F70" s="27"/>
      <c r="G70" s="27"/>
    </row>
  </sheetData>
  <mergeCells count="105">
    <mergeCell ref="A1:I1"/>
    <mergeCell ref="A2:I2"/>
    <mergeCell ref="A3:I3"/>
    <mergeCell ref="A5:I5"/>
    <mergeCell ref="A27:I27"/>
    <mergeCell ref="A11:D11"/>
    <mergeCell ref="A12:D12"/>
    <mergeCell ref="A16:D16"/>
    <mergeCell ref="A17:D17"/>
    <mergeCell ref="A18:D18"/>
    <mergeCell ref="A19:D19"/>
    <mergeCell ref="A20:D20"/>
    <mergeCell ref="A21:D21"/>
    <mergeCell ref="A22:D22"/>
    <mergeCell ref="F11:G11"/>
    <mergeCell ref="F12:G12"/>
    <mergeCell ref="F17:G17"/>
    <mergeCell ref="H7:I7"/>
    <mergeCell ref="H8:I8"/>
    <mergeCell ref="H13:I13"/>
    <mergeCell ref="B13:D13"/>
    <mergeCell ref="B23:D23"/>
    <mergeCell ref="H23:I23"/>
    <mergeCell ref="F20:G20"/>
    <mergeCell ref="F64:G64"/>
    <mergeCell ref="A70:C70"/>
    <mergeCell ref="F70:G70"/>
    <mergeCell ref="A35:D35"/>
    <mergeCell ref="A29:D29"/>
    <mergeCell ref="A30:D30"/>
    <mergeCell ref="A31:D31"/>
    <mergeCell ref="A64:C64"/>
    <mergeCell ref="A36:D36"/>
    <mergeCell ref="A38:D38"/>
    <mergeCell ref="A63:D63"/>
    <mergeCell ref="A56:D56"/>
    <mergeCell ref="A59:C59"/>
    <mergeCell ref="A60:C60"/>
    <mergeCell ref="A61:C61"/>
    <mergeCell ref="A62:C62"/>
    <mergeCell ref="F40:G40"/>
    <mergeCell ref="F41:G41"/>
    <mergeCell ref="F42:G42"/>
    <mergeCell ref="A37:C37"/>
    <mergeCell ref="F51:G51"/>
    <mergeCell ref="F52:G52"/>
    <mergeCell ref="F53:G53"/>
    <mergeCell ref="F56:G56"/>
    <mergeCell ref="F38:G38"/>
    <mergeCell ref="F39:G39"/>
    <mergeCell ref="F46:G46"/>
    <mergeCell ref="F43:G43"/>
    <mergeCell ref="F44:G44"/>
    <mergeCell ref="A47:D47"/>
    <mergeCell ref="A40:D40"/>
    <mergeCell ref="A41:D41"/>
    <mergeCell ref="A42:D42"/>
    <mergeCell ref="A43:D43"/>
    <mergeCell ref="A44:D44"/>
    <mergeCell ref="A49:D49"/>
    <mergeCell ref="A50:D50"/>
    <mergeCell ref="A51:D51"/>
    <mergeCell ref="A52:D52"/>
    <mergeCell ref="A53:D53"/>
    <mergeCell ref="H68:I68"/>
    <mergeCell ref="A68:D68"/>
    <mergeCell ref="A25:E25"/>
    <mergeCell ref="H47:I47"/>
    <mergeCell ref="H57:I57"/>
    <mergeCell ref="H65:I65"/>
    <mergeCell ref="A67:D67"/>
    <mergeCell ref="F67:G67"/>
    <mergeCell ref="F60:G60"/>
    <mergeCell ref="F61:G61"/>
    <mergeCell ref="F62:G62"/>
    <mergeCell ref="F63:G63"/>
    <mergeCell ref="H32:I32"/>
    <mergeCell ref="F30:G30"/>
    <mergeCell ref="F31:G31"/>
    <mergeCell ref="A34:D34"/>
    <mergeCell ref="H25:I25"/>
    <mergeCell ref="A45:D45"/>
    <mergeCell ref="F45:G45"/>
    <mergeCell ref="A54:D54"/>
    <mergeCell ref="A55:D55"/>
    <mergeCell ref="F54:G54"/>
    <mergeCell ref="F55:G55"/>
    <mergeCell ref="F50:G50"/>
    <mergeCell ref="A7:D7"/>
    <mergeCell ref="A8:D8"/>
    <mergeCell ref="F7:G7"/>
    <mergeCell ref="F8:G8"/>
    <mergeCell ref="F21:G21"/>
    <mergeCell ref="F22:G22"/>
    <mergeCell ref="A10:D10"/>
    <mergeCell ref="A15:D15"/>
    <mergeCell ref="A46:D46"/>
    <mergeCell ref="C32:D32"/>
    <mergeCell ref="F35:G35"/>
    <mergeCell ref="F36:G36"/>
    <mergeCell ref="F37:G37"/>
    <mergeCell ref="F18:G18"/>
    <mergeCell ref="F19:G19"/>
    <mergeCell ref="A39:C39"/>
    <mergeCell ref="F16:G16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Pati Fickett</dc:creator>
  <cp:lastModifiedBy>John Novak</cp:lastModifiedBy>
  <cp:lastPrinted>2025-04-08T16:37:25Z</cp:lastPrinted>
  <dcterms:created xsi:type="dcterms:W3CDTF">2024-05-28T18:15:08Z</dcterms:created>
  <dcterms:modified xsi:type="dcterms:W3CDTF">2025-04-21T18:38:37Z</dcterms:modified>
</cp:coreProperties>
</file>